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65" i="1" l="1"/>
  <c r="B63" i="1"/>
  <c r="O70" i="1"/>
  <c r="P70" i="1" s="1"/>
  <c r="L70" i="1"/>
  <c r="M70" i="1" s="1"/>
  <c r="I70" i="1"/>
  <c r="J70" i="1" s="1"/>
  <c r="F70" i="1"/>
  <c r="G70" i="1" s="1"/>
  <c r="O68" i="1"/>
  <c r="P68" i="1" s="1"/>
  <c r="L68" i="1"/>
  <c r="M68" i="1" s="1"/>
  <c r="I68" i="1"/>
  <c r="J68" i="1" s="1"/>
  <c r="F68" i="1"/>
  <c r="G68" i="1" s="1"/>
  <c r="I57" i="1"/>
  <c r="J57" i="1" s="1"/>
  <c r="B57" i="1"/>
  <c r="I53" i="1"/>
  <c r="J53" i="1" s="1"/>
  <c r="B53" i="1"/>
  <c r="B50" i="1"/>
  <c r="I49" i="1"/>
  <c r="J49" i="1" s="1"/>
  <c r="B49" i="1"/>
  <c r="B48" i="1"/>
  <c r="I48" i="1" s="1"/>
  <c r="J48" i="1" s="1"/>
  <c r="I47" i="1"/>
  <c r="J47" i="1" s="1"/>
  <c r="B47" i="1"/>
  <c r="F44" i="1"/>
  <c r="G44" i="1" s="1"/>
  <c r="B44" i="1"/>
  <c r="F42" i="1"/>
  <c r="G42" i="1" s="1"/>
  <c r="B42" i="1"/>
  <c r="B39" i="1"/>
  <c r="F39" i="1" s="1"/>
  <c r="G39" i="1" s="1"/>
  <c r="F38" i="1"/>
  <c r="G38" i="1" s="1"/>
  <c r="B38" i="1"/>
  <c r="B37" i="1"/>
  <c r="I37" i="1" s="1"/>
  <c r="J37" i="1" s="1"/>
  <c r="F36" i="1"/>
  <c r="G36" i="1" s="1"/>
  <c r="B36" i="1"/>
  <c r="I31" i="1"/>
  <c r="J31" i="1" s="1"/>
  <c r="B31" i="1"/>
  <c r="B29" i="1"/>
  <c r="I28" i="1"/>
  <c r="J28" i="1" s="1"/>
  <c r="B28" i="1"/>
  <c r="B27" i="1"/>
  <c r="I27" i="1" s="1"/>
  <c r="J27" i="1" s="1"/>
  <c r="I26" i="1"/>
  <c r="J26" i="1" s="1"/>
  <c r="B26" i="1"/>
  <c r="B21" i="1"/>
  <c r="B20" i="1"/>
  <c r="B19" i="1"/>
  <c r="F18" i="1"/>
  <c r="G18" i="1" s="1"/>
  <c r="B18" i="1"/>
  <c r="O16" i="1"/>
  <c r="P16" i="1" s="1"/>
  <c r="B16" i="1"/>
  <c r="I15" i="1"/>
  <c r="J15" i="1" s="1"/>
  <c r="F15" i="1"/>
  <c r="G15" i="1" s="1"/>
  <c r="B15" i="1"/>
  <c r="L15" i="1" s="1"/>
  <c r="M15" i="1" s="1"/>
  <c r="O14" i="1"/>
  <c r="P14" i="1" s="1"/>
  <c r="B14" i="1"/>
  <c r="I13" i="1"/>
  <c r="J13" i="1" s="1"/>
  <c r="F13" i="1"/>
  <c r="G13" i="1" s="1"/>
  <c r="B13" i="1"/>
  <c r="L13" i="1" s="1"/>
  <c r="M13" i="1" s="1"/>
  <c r="B10" i="1"/>
  <c r="I10" i="1" s="1"/>
  <c r="J10" i="1" s="1"/>
  <c r="B9" i="1"/>
  <c r="B8" i="1"/>
  <c r="F8" i="1" s="1"/>
  <c r="G8" i="1" s="1"/>
  <c r="I7" i="1"/>
  <c r="J7" i="1" s="1"/>
  <c r="B7" i="1"/>
  <c r="F7" i="1" s="1"/>
  <c r="G7" i="1" s="1"/>
  <c r="N4" i="1"/>
  <c r="K4" i="1"/>
  <c r="H4" i="1"/>
  <c r="F9" i="1" l="1"/>
  <c r="G9" i="1" s="1"/>
  <c r="F14" i="1"/>
  <c r="G14" i="1" s="1"/>
  <c r="L14" i="1"/>
  <c r="M14" i="1" s="1"/>
  <c r="I14" i="1"/>
  <c r="J14" i="1" s="1"/>
  <c r="F28" i="1"/>
  <c r="G28" i="1" s="1"/>
  <c r="F31" i="1"/>
  <c r="G31" i="1" s="1"/>
  <c r="I8" i="1"/>
  <c r="J8" i="1" s="1"/>
  <c r="L21" i="1"/>
  <c r="M21" i="1" s="1"/>
  <c r="I21" i="1"/>
  <c r="J21" i="1" s="1"/>
  <c r="F21" i="1"/>
  <c r="G21" i="1" s="1"/>
  <c r="O21" i="1"/>
  <c r="P21" i="1" s="1"/>
  <c r="F47" i="1"/>
  <c r="G47" i="1" s="1"/>
  <c r="F49" i="1"/>
  <c r="G49" i="1" s="1"/>
  <c r="O53" i="1"/>
  <c r="P53" i="1" s="1"/>
  <c r="F53" i="1"/>
  <c r="G53" i="1" s="1"/>
  <c r="L53" i="1"/>
  <c r="M53" i="1" s="1"/>
  <c r="L63" i="1"/>
  <c r="M63" i="1" s="1"/>
  <c r="F63" i="1"/>
  <c r="G63" i="1" s="1"/>
  <c r="O63" i="1"/>
  <c r="P63" i="1" s="1"/>
  <c r="I63" i="1"/>
  <c r="J63" i="1" s="1"/>
  <c r="F16" i="1"/>
  <c r="G16" i="1" s="1"/>
  <c r="L16" i="1"/>
  <c r="M16" i="1" s="1"/>
  <c r="I16" i="1"/>
  <c r="J16" i="1" s="1"/>
  <c r="F26" i="1"/>
  <c r="G26" i="1" s="1"/>
  <c r="I9" i="1"/>
  <c r="J9" i="1" s="1"/>
  <c r="O19" i="1"/>
  <c r="P19" i="1" s="1"/>
  <c r="L19" i="1"/>
  <c r="M19" i="1" s="1"/>
  <c r="F19" i="1"/>
  <c r="G19" i="1" s="1"/>
  <c r="I19" i="1"/>
  <c r="J19" i="1" s="1"/>
  <c r="I20" i="1"/>
  <c r="J20" i="1" s="1"/>
  <c r="O20" i="1"/>
  <c r="P20" i="1" s="1"/>
  <c r="F20" i="1"/>
  <c r="G20" i="1" s="1"/>
  <c r="L20" i="1"/>
  <c r="M20" i="1" s="1"/>
  <c r="O67" i="1"/>
  <c r="P67" i="1" s="1"/>
  <c r="I67" i="1"/>
  <c r="J67" i="1" s="1"/>
  <c r="L67" i="1"/>
  <c r="M67" i="1" s="1"/>
  <c r="F67" i="1"/>
  <c r="G67" i="1" s="1"/>
  <c r="O71" i="1"/>
  <c r="P71" i="1" s="1"/>
  <c r="I71" i="1"/>
  <c r="J71" i="1" s="1"/>
  <c r="L71" i="1"/>
  <c r="M71" i="1" s="1"/>
  <c r="F71" i="1"/>
  <c r="G71" i="1" s="1"/>
  <c r="B34" i="1"/>
  <c r="B32" i="1"/>
  <c r="I44" i="1"/>
  <c r="J44" i="1" s="1"/>
  <c r="B61" i="1"/>
  <c r="O13" i="1"/>
  <c r="P13" i="1" s="1"/>
  <c r="O15" i="1"/>
  <c r="P15" i="1" s="1"/>
  <c r="L18" i="1"/>
  <c r="M18" i="1" s="1"/>
  <c r="O18" i="1"/>
  <c r="P18" i="1" s="1"/>
  <c r="F29" i="1"/>
  <c r="G29" i="1" s="1"/>
  <c r="I36" i="1"/>
  <c r="J36" i="1" s="1"/>
  <c r="I38" i="1"/>
  <c r="J38" i="1" s="1"/>
  <c r="I42" i="1"/>
  <c r="J42" i="1" s="1"/>
  <c r="F50" i="1"/>
  <c r="G50" i="1" s="1"/>
  <c r="L57" i="1"/>
  <c r="M57" i="1" s="1"/>
  <c r="L69" i="1"/>
  <c r="M69" i="1" s="1"/>
  <c r="F69" i="1"/>
  <c r="G69" i="1" s="1"/>
  <c r="O69" i="1"/>
  <c r="P69" i="1" s="1"/>
  <c r="I69" i="1"/>
  <c r="J69" i="1" s="1"/>
  <c r="L65" i="1"/>
  <c r="M65" i="1" s="1"/>
  <c r="I65" i="1"/>
  <c r="J65" i="1" s="1"/>
  <c r="O65" i="1"/>
  <c r="P65" i="1" s="1"/>
  <c r="F65" i="1"/>
  <c r="G65" i="1" s="1"/>
  <c r="B45" i="1"/>
  <c r="B43" i="1"/>
  <c r="B62" i="1"/>
  <c r="B54" i="1"/>
  <c r="B64" i="1"/>
  <c r="B60" i="1"/>
  <c r="B56" i="1"/>
  <c r="F10" i="1"/>
  <c r="G10" i="1" s="1"/>
  <c r="B55" i="1"/>
  <c r="I18" i="1"/>
  <c r="J18" i="1" s="1"/>
  <c r="B33" i="1"/>
  <c r="F57" i="1"/>
  <c r="G57" i="1" s="1"/>
  <c r="O57" i="1"/>
  <c r="P57" i="1" s="1"/>
  <c r="F27" i="1"/>
  <c r="G27" i="1" s="1"/>
  <c r="I29" i="1"/>
  <c r="J29" i="1" s="1"/>
  <c r="F37" i="1"/>
  <c r="G37" i="1" s="1"/>
  <c r="I39" i="1"/>
  <c r="J39" i="1" s="1"/>
  <c r="F48" i="1"/>
  <c r="G48" i="1" s="1"/>
  <c r="I50" i="1"/>
  <c r="J50" i="1" s="1"/>
  <c r="L61" i="1" l="1"/>
  <c r="M61" i="1" s="1"/>
  <c r="I61" i="1"/>
  <c r="J61" i="1" s="1"/>
  <c r="O61" i="1"/>
  <c r="P61" i="1" s="1"/>
  <c r="F61" i="1"/>
  <c r="G61" i="1" s="1"/>
  <c r="F55" i="1"/>
  <c r="G55" i="1" s="1"/>
  <c r="L55" i="1"/>
  <c r="M55" i="1" s="1"/>
  <c r="I55" i="1"/>
  <c r="J55" i="1" s="1"/>
  <c r="O55" i="1"/>
  <c r="P55" i="1" s="1"/>
  <c r="F64" i="1"/>
  <c r="G64" i="1" s="1"/>
  <c r="L64" i="1"/>
  <c r="M64" i="1" s="1"/>
  <c r="I64" i="1"/>
  <c r="J64" i="1" s="1"/>
  <c r="O64" i="1"/>
  <c r="P64" i="1" s="1"/>
  <c r="F45" i="1"/>
  <c r="G45" i="1" s="1"/>
  <c r="I45" i="1"/>
  <c r="J45" i="1" s="1"/>
  <c r="I32" i="1"/>
  <c r="J32" i="1" s="1"/>
  <c r="F32" i="1"/>
  <c r="G32" i="1" s="1"/>
  <c r="F54" i="1"/>
  <c r="G54" i="1" s="1"/>
  <c r="L54" i="1"/>
  <c r="M54" i="1" s="1"/>
  <c r="I54" i="1"/>
  <c r="J54" i="1" s="1"/>
  <c r="O54" i="1"/>
  <c r="P54" i="1" s="1"/>
  <c r="F34" i="1"/>
  <c r="G34" i="1" s="1"/>
  <c r="I34" i="1"/>
  <c r="J34" i="1" s="1"/>
  <c r="F33" i="1"/>
  <c r="G33" i="1" s="1"/>
  <c r="I33" i="1"/>
  <c r="J33" i="1" s="1"/>
  <c r="I56" i="1"/>
  <c r="J56" i="1" s="1"/>
  <c r="O56" i="1"/>
  <c r="P56" i="1" s="1"/>
  <c r="L56" i="1"/>
  <c r="M56" i="1" s="1"/>
  <c r="F56" i="1"/>
  <c r="G56" i="1" s="1"/>
  <c r="L62" i="1"/>
  <c r="M62" i="1" s="1"/>
  <c r="I62" i="1"/>
  <c r="J62" i="1" s="1"/>
  <c r="O62" i="1"/>
  <c r="P62" i="1" s="1"/>
  <c r="F62" i="1"/>
  <c r="G62" i="1" s="1"/>
  <c r="L60" i="1"/>
  <c r="M60" i="1" s="1"/>
  <c r="I60" i="1"/>
  <c r="J60" i="1" s="1"/>
  <c r="O60" i="1"/>
  <c r="P60" i="1" s="1"/>
  <c r="F60" i="1"/>
  <c r="G60" i="1" s="1"/>
  <c r="I43" i="1"/>
  <c r="J43" i="1" s="1"/>
  <c r="F43" i="1"/>
  <c r="G43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<sst xmlns="http://schemas.openxmlformats.org/spreadsheetml/2006/main" count="117" uniqueCount="44">
  <si>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</si>
  <si>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</si>
  <si>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</si>
  <si>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</si>
  <si>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</si>
  <si>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</si>
  <si>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</si>
  <si>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</si>
  <si>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</si>
  <si>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</si>
  <si>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</si>
  <si>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</si>
  <si>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</si>
  <si>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</si>
  <si>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</si>
  <si>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</si>
  <si>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</si>
  <si>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</si>
  <si>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</si>
  <si>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</si>
  <si>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</si>
  <si>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</si>
  <si>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</si>
  <si>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</si>
  <si>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</si>
  <si>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</si>
  <si>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</si>
  <si>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</si>
  <si>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</si>
  <si>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</si>
  <si>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</si>
  <si>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</si>
  <si>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</si>
  <si>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</si>
  <si>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</si>
  <si>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</si>
  <si>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</si>
  <si>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</si>
  <si>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</si>
  <si>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</si>
  <si>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</si>
  <si>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</si>
  <si>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2016 г.</t>
  </si>
  <si>
    <t>Прогнозная средневзвешенная свободная (нерегулируемая) цена на мощность на оптовом рынке (средневзвешенная цена за мощность) на март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</si>
</sst>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D3" sqref="D3:D4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38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39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40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23.12.2015 г. 
№ 462-ЭЭ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23.12.2015 г. 
№ 462-ЭЭ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23.12.2015 г. 
№ 462-ЭЭ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1905.05</v>
      </c>
      <c r="C7" s="13">
        <v>856.65</v>
      </c>
      <c r="D7" s="14">
        <v>3.052</v>
      </c>
      <c r="E7" s="15">
        <v>75.94</v>
      </c>
      <c r="F7" s="13">
        <f>ROUND(IF(B7=0,0,B7+C7+E7+D7),2)</f>
        <v>2840.69</v>
      </c>
      <c r="G7" s="16" t="str">
        <f>CONCATENATE(F7," = ",B7," + ",C7," + ",E7," + ",D7,)</f>
        <v>2840,69 = 1905,05 + 856,65 + 75,94 + 3,052</v>
      </c>
      <c r="H7" s="15">
        <v>72.16</v>
      </c>
      <c r="I7" s="13">
        <f>ROUND(IF(H7=0,0,B7+C7+D7+H7),2)</f>
        <v>2836.91</v>
      </c>
      <c r="J7" s="16" t="str">
        <f>CONCATENATE(I7," = ",B7," + ",C7," + ",H7," + ",D7,)</f>
        <v>2836,91 = 1905,05 + 856,65 + 72,16 + 3,052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1905.05</v>
      </c>
      <c r="C8" s="19">
        <v>1182.68</v>
      </c>
      <c r="D8" s="20">
        <v>3.052</v>
      </c>
      <c r="E8" s="21">
        <v>75.94</v>
      </c>
      <c r="F8" s="19">
        <f>ROUND(IF(B8=0,0,B8+C8+E8+D8),2)</f>
        <v>3166.72</v>
      </c>
      <c r="G8" s="22" t="str">
        <f>CONCATENATE(F8," = ",B8," + ",C8," + ",E8," + ",D8,)</f>
        <v>3166,72 = 1905,05 + 1182,68 + 75,94 + 3,052</v>
      </c>
      <c r="H8" s="21">
        <v>72.16</v>
      </c>
      <c r="I8" s="19">
        <f t="shared" ref="I8:I10" si="0">ROUND(IF(H8=0,0,B8+C8+D8+H8),2)</f>
        <v>3162.94</v>
      </c>
      <c r="J8" s="22" t="str">
        <f t="shared" ref="J8:J10" si="1">CONCATENATE(I8," = ",B8," + ",C8," + ",H8," + ",D8,)</f>
        <v>3162,94 = 1905,05 + 1182,68 + 72,16 + 3,052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1905.05</v>
      </c>
      <c r="C9" s="19">
        <v>1223.32</v>
      </c>
      <c r="D9" s="20">
        <v>3.052</v>
      </c>
      <c r="E9" s="21">
        <v>75.94</v>
      </c>
      <c r="F9" s="19">
        <f>ROUND(IF(B9=0,0,B9+C9+E9+D9),2)</f>
        <v>3207.36</v>
      </c>
      <c r="G9" s="22" t="str">
        <f>CONCATENATE(F9," = ",B9," + ",C9," + ",E9," + ",D9,)</f>
        <v>3207,36 = 1905,05 + 1223,32 + 75,94 + 3,052</v>
      </c>
      <c r="H9" s="21">
        <v>72.16</v>
      </c>
      <c r="I9" s="19">
        <f t="shared" si="0"/>
        <v>3203.58</v>
      </c>
      <c r="J9" s="22" t="str">
        <f t="shared" si="1"/>
        <v>3203,58 = 1905,05 + 1223,32 + 72,16 + 3,052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1905.05</v>
      </c>
      <c r="C10" s="25">
        <v>1400.78</v>
      </c>
      <c r="D10" s="26">
        <v>3.052</v>
      </c>
      <c r="E10" s="27">
        <v>75.94</v>
      </c>
      <c r="F10" s="25">
        <f>ROUND(IF(B10=0,0,B10+C10+E10+D10),2)</f>
        <v>3384.82</v>
      </c>
      <c r="G10" s="28" t="str">
        <f>CONCATENATE(F10," = ",B10," + ",C10," + ",E10," + ",D10,)</f>
        <v>3384,82 = 1905,05 + 1400,78 + 75,94 + 3,052</v>
      </c>
      <c r="H10" s="27">
        <v>72.16</v>
      </c>
      <c r="I10" s="25">
        <f t="shared" si="0"/>
        <v>3381.04</v>
      </c>
      <c r="J10" s="28" t="str">
        <f t="shared" si="1"/>
        <v>3381,04 = 1905,05 + 1400,78 + 72,16 + 3,052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1905.05</v>
      </c>
      <c r="C13" s="13">
        <v>0</v>
      </c>
      <c r="D13" s="14">
        <v>3.052</v>
      </c>
      <c r="E13" s="15">
        <v>42.79</v>
      </c>
      <c r="F13" s="13">
        <f>ROUND(IF(B13=0,0,B13+C13+E13+D13),2)</f>
        <v>1950.89</v>
      </c>
      <c r="G13" s="16" t="str">
        <f>CONCATENATE(F13," = ",B13," + ",E13," + ",D13,)</f>
        <v>1950,89 = 1905,05 + 42,79 + 3,052</v>
      </c>
      <c r="H13" s="29">
        <v>42.79</v>
      </c>
      <c r="I13" s="13">
        <f>ROUND(IF(H13=0,0,B13+C13+D13+H13),2)</f>
        <v>1950.89</v>
      </c>
      <c r="J13" s="13" t="str">
        <f>CONCATENATE(I13," = ",B13," + ",H13," + ",D13,)</f>
        <v>1950,89 = 1905,05 + 42,79 + 3,052</v>
      </c>
      <c r="K13" s="15">
        <v>42.79</v>
      </c>
      <c r="L13" s="13">
        <f t="shared" ref="L13:L21" si="2">ROUND(IF(B13=0,0,B13+C13+D13+K13),2)</f>
        <v>1950.89</v>
      </c>
      <c r="M13" s="13" t="str">
        <f>CONCATENATE(L13," = ",B13," + ",K13," + ",D13,)</f>
        <v>1950,89 = 1905,05 + 42,79 + 3,052</v>
      </c>
      <c r="N13" s="15">
        <v>42.79</v>
      </c>
      <c r="O13" s="13">
        <f t="shared" ref="O13:O21" si="3">ROUND(IF(B13=0,0,B13+C13+D13+N13),2)</f>
        <v>1950.89</v>
      </c>
      <c r="P13" s="13" t="str">
        <f>CONCATENATE(O13," = ",B13," + ",N13," + ",D13,)</f>
        <v>1950,89 = 1905,05 + 42,79 + 3,052</v>
      </c>
    </row>
    <row r="14" spans="1:16" x14ac:dyDescent="0.3">
      <c r="A14" s="17" t="s">
        <v>13</v>
      </c>
      <c r="B14" s="18">
        <f>$A$74</f>
        <v>1905.05</v>
      </c>
      <c r="C14" s="19">
        <v>0</v>
      </c>
      <c r="D14" s="20">
        <v>3.052</v>
      </c>
      <c r="E14" s="21">
        <v>42.79</v>
      </c>
      <c r="F14" s="19">
        <f>ROUND(IF(B14=0,0,B14+C14+E14+D14),2)</f>
        <v>1950.89</v>
      </c>
      <c r="G14" s="22" t="str">
        <f>CONCATENATE(F14," = ",B14," + ",E14," + ",D14,)</f>
        <v>1950,89 = 1905,05 + 42,79 + 3,052</v>
      </c>
      <c r="H14" s="30">
        <v>42.79</v>
      </c>
      <c r="I14" s="19">
        <f t="shared" ref="I14:I16" si="4">ROUND(IF(H14=0,0,B14+C14+D14+H14),2)</f>
        <v>1950.89</v>
      </c>
      <c r="J14" s="19" t="str">
        <f t="shared" ref="J14:J16" si="5">CONCATENATE(I14," = ",B14," + ",H14," + ",D14,)</f>
        <v>1950,89 = 1905,05 + 42,79 + 3,052</v>
      </c>
      <c r="K14" s="21">
        <v>42.79</v>
      </c>
      <c r="L14" s="19">
        <f t="shared" si="2"/>
        <v>1950.89</v>
      </c>
      <c r="M14" s="19" t="str">
        <f t="shared" ref="M14:M16" si="6">CONCATENATE(L14," = ",B14," + ",K14," + ",D14,)</f>
        <v>1950,89 = 1905,05 + 42,79 + 3,052</v>
      </c>
      <c r="N14" s="21">
        <v>42.79</v>
      </c>
      <c r="O14" s="19">
        <f t="shared" si="3"/>
        <v>1950.89</v>
      </c>
      <c r="P14" s="19" t="str">
        <f t="shared" ref="P14:P16" si="7">CONCATENATE(O14," = ",B14," + ",N14," + ",D14,)</f>
        <v>1950,89 = 1905,05 + 42,79 + 3,052</v>
      </c>
    </row>
    <row r="15" spans="1:16" x14ac:dyDescent="0.3">
      <c r="A15" s="17" t="s">
        <v>14</v>
      </c>
      <c r="B15" s="18">
        <f>$A$74</f>
        <v>1905.05</v>
      </c>
      <c r="C15" s="19">
        <v>0</v>
      </c>
      <c r="D15" s="20">
        <v>3.052</v>
      </c>
      <c r="E15" s="21">
        <v>42.79</v>
      </c>
      <c r="F15" s="19">
        <f>ROUND(IF(B15=0,0,B15+C15+E15+D15),2)</f>
        <v>1950.89</v>
      </c>
      <c r="G15" s="22" t="str">
        <f>CONCATENATE(F15," = ",B15," + ",E15," + ",D15,)</f>
        <v>1950,89 = 1905,05 + 42,79 + 3,052</v>
      </c>
      <c r="H15" s="30">
        <v>42.79</v>
      </c>
      <c r="I15" s="19">
        <f t="shared" si="4"/>
        <v>1950.89</v>
      </c>
      <c r="J15" s="19" t="str">
        <f t="shared" si="5"/>
        <v>1950,89 = 1905,05 + 42,79 + 3,052</v>
      </c>
      <c r="K15" s="21">
        <v>42.79</v>
      </c>
      <c r="L15" s="19">
        <f t="shared" si="2"/>
        <v>1950.89</v>
      </c>
      <c r="M15" s="19" t="str">
        <f t="shared" si="6"/>
        <v>1950,89 = 1905,05 + 42,79 + 3,052</v>
      </c>
      <c r="N15" s="21">
        <v>42.79</v>
      </c>
      <c r="O15" s="19">
        <f t="shared" si="3"/>
        <v>1950.89</v>
      </c>
      <c r="P15" s="19" t="str">
        <f t="shared" si="7"/>
        <v>1950,89 = 1905,05 + 42,79 + 3,052</v>
      </c>
    </row>
    <row r="16" spans="1:16" ht="19.5" thickBot="1" x14ac:dyDescent="0.35">
      <c r="A16" s="23" t="s">
        <v>15</v>
      </c>
      <c r="B16" s="24">
        <f>$A$74</f>
        <v>1905.05</v>
      </c>
      <c r="C16" s="25">
        <v>0</v>
      </c>
      <c r="D16" s="26">
        <v>3.052</v>
      </c>
      <c r="E16" s="27">
        <v>42.79</v>
      </c>
      <c r="F16" s="25">
        <f>ROUND(IF(B16=0,0,B16+C16+E16+D16),2)</f>
        <v>1950.89</v>
      </c>
      <c r="G16" s="28" t="str">
        <f>CONCATENATE(F16," = ",B16," + ",E16," + ",D16,)</f>
        <v>1950,89 = 1905,05 + 42,79 + 3,052</v>
      </c>
      <c r="H16" s="31">
        <v>42.79</v>
      </c>
      <c r="I16" s="25">
        <f t="shared" si="4"/>
        <v>1950.89</v>
      </c>
      <c r="J16" s="25" t="str">
        <f t="shared" si="5"/>
        <v>1950,89 = 1905,05 + 42,79 + 3,052</v>
      </c>
      <c r="K16" s="27">
        <v>42.79</v>
      </c>
      <c r="L16" s="25">
        <f t="shared" si="2"/>
        <v>1950.89</v>
      </c>
      <c r="M16" s="25" t="str">
        <f t="shared" si="6"/>
        <v>1950,89 = 1905,05 + 42,79 + 3,052</v>
      </c>
      <c r="N16" s="27">
        <v>42.79</v>
      </c>
      <c r="O16" s="25">
        <f t="shared" si="3"/>
        <v>1950.89</v>
      </c>
      <c r="P16" s="25" t="str">
        <f t="shared" si="7"/>
        <v>1950,89 = 1905,05 + 42,79 + 3,052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1905.05</v>
      </c>
      <c r="C18" s="13">
        <v>0</v>
      </c>
      <c r="D18" s="14">
        <v>3.052</v>
      </c>
      <c r="E18" s="15">
        <v>45.76</v>
      </c>
      <c r="F18" s="13">
        <f>ROUND(IF(B18=0,0,B18+C18+E18+D18),2)</f>
        <v>1953.86</v>
      </c>
      <c r="G18" s="16" t="str">
        <f>CONCATENATE(F18," = ",B18," + ",E18," + ",D18,)</f>
        <v>1953,86 = 1905,05 + 45,76 + 3,052</v>
      </c>
      <c r="H18" s="29">
        <v>45.76</v>
      </c>
      <c r="I18" s="13">
        <f t="shared" ref="I18:I21" si="8">ROUND(IF(H18=0,0,B18+C18+D18+H18),2)</f>
        <v>1953.86</v>
      </c>
      <c r="J18" s="13" t="str">
        <f>CONCATENATE(I18," = ",B18," + ",H18," + ",D18,)</f>
        <v>1953,86 = 1905,05 + 45,76 + 3,052</v>
      </c>
      <c r="K18" s="15">
        <v>45.76</v>
      </c>
      <c r="L18" s="13">
        <f t="shared" si="2"/>
        <v>1953.86</v>
      </c>
      <c r="M18" s="13" t="str">
        <f>CONCATENATE(L18," = ",B18," + ",K18," + ",D18,)</f>
        <v>1953,86 = 1905,05 + 45,76 + 3,052</v>
      </c>
      <c r="N18" s="15">
        <v>45.76</v>
      </c>
      <c r="O18" s="13">
        <f t="shared" si="3"/>
        <v>1953.86</v>
      </c>
      <c r="P18" s="13" t="str">
        <f>CONCATENATE(O18," = ",B18," + ",N18," + ",D18,)</f>
        <v>1953,86 = 1905,05 + 45,76 + 3,052</v>
      </c>
    </row>
    <row r="19" spans="1:16" x14ac:dyDescent="0.3">
      <c r="A19" s="17" t="s">
        <v>13</v>
      </c>
      <c r="B19" s="18">
        <f>$A$74</f>
        <v>1905.05</v>
      </c>
      <c r="C19" s="19">
        <v>0</v>
      </c>
      <c r="D19" s="20">
        <v>3.052</v>
      </c>
      <c r="E19" s="21">
        <v>45.76</v>
      </c>
      <c r="F19" s="19">
        <f>ROUND(IF(B19=0,0,B19+C19+E19+D19),2)</f>
        <v>1953.86</v>
      </c>
      <c r="G19" s="22" t="str">
        <f>CONCATENATE(F19," = ",B19," + ",E19," + ",D19,)</f>
        <v>1953,86 = 1905,05 + 45,76 + 3,052</v>
      </c>
      <c r="H19" s="30">
        <v>45.76</v>
      </c>
      <c r="I19" s="19">
        <f t="shared" si="8"/>
        <v>1953.86</v>
      </c>
      <c r="J19" s="19" t="str">
        <f t="shared" ref="J19:J21" si="9">CONCATENATE(I19," = ",B19," + ",H19," + ",D19,)</f>
        <v>1953,86 = 1905,05 + 45,76 + 3,052</v>
      </c>
      <c r="K19" s="21">
        <v>45.76</v>
      </c>
      <c r="L19" s="19">
        <f t="shared" si="2"/>
        <v>1953.86</v>
      </c>
      <c r="M19" s="19" t="str">
        <f t="shared" ref="M19:M21" si="10">CONCATENATE(L19," = ",B19," + ",K19," + ",D19,)</f>
        <v>1953,86 = 1905,05 + 45,76 + 3,052</v>
      </c>
      <c r="N19" s="21">
        <v>45.76</v>
      </c>
      <c r="O19" s="19">
        <f t="shared" si="3"/>
        <v>1953.86</v>
      </c>
      <c r="P19" s="19" t="str">
        <f t="shared" ref="P19:P21" si="11">CONCATENATE(O19," = ",B19," + ",N19," + ",D19,)</f>
        <v>1953,86 = 1905,05 + 45,76 + 3,052</v>
      </c>
    </row>
    <row r="20" spans="1:16" x14ac:dyDescent="0.3">
      <c r="A20" s="17" t="s">
        <v>14</v>
      </c>
      <c r="B20" s="18">
        <f>$A$74</f>
        <v>1905.05</v>
      </c>
      <c r="C20" s="19">
        <v>0</v>
      </c>
      <c r="D20" s="20">
        <v>3.052</v>
      </c>
      <c r="E20" s="21">
        <v>45.76</v>
      </c>
      <c r="F20" s="19">
        <f>ROUND(IF(B20=0,0,B20+C20+E20+D20),2)</f>
        <v>1953.86</v>
      </c>
      <c r="G20" s="22" t="str">
        <f>CONCATENATE(F20," = ",B20," + ",E20," + ",D20,)</f>
        <v>1953,86 = 1905,05 + 45,76 + 3,052</v>
      </c>
      <c r="H20" s="30">
        <v>45.76</v>
      </c>
      <c r="I20" s="19">
        <f t="shared" si="8"/>
        <v>1953.86</v>
      </c>
      <c r="J20" s="19" t="str">
        <f t="shared" si="9"/>
        <v>1953,86 = 1905,05 + 45,76 + 3,052</v>
      </c>
      <c r="K20" s="21">
        <v>45.76</v>
      </c>
      <c r="L20" s="19">
        <f t="shared" si="2"/>
        <v>1953.86</v>
      </c>
      <c r="M20" s="19" t="str">
        <f t="shared" si="10"/>
        <v>1953,86 = 1905,05 + 45,76 + 3,052</v>
      </c>
      <c r="N20" s="21">
        <v>45.76</v>
      </c>
      <c r="O20" s="19">
        <f t="shared" si="3"/>
        <v>1953.86</v>
      </c>
      <c r="P20" s="19" t="str">
        <f t="shared" si="11"/>
        <v>1953,86 = 1905,05 + 45,76 + 3,052</v>
      </c>
    </row>
    <row r="21" spans="1:16" ht="19.5" thickBot="1" x14ac:dyDescent="0.35">
      <c r="A21" s="23" t="s">
        <v>15</v>
      </c>
      <c r="B21" s="24">
        <f>$A$74</f>
        <v>1905.05</v>
      </c>
      <c r="C21" s="25">
        <v>0</v>
      </c>
      <c r="D21" s="26">
        <v>3.052</v>
      </c>
      <c r="E21" s="27">
        <v>45.76</v>
      </c>
      <c r="F21" s="25">
        <f>ROUND(IF(B21=0,0,B21+C21+E21+D21),2)</f>
        <v>1953.86</v>
      </c>
      <c r="G21" s="28" t="str">
        <f>CONCATENATE(F21," = ",B21," + ",E21," + ",D21,)</f>
        <v>1953,86 = 1905,05 + 45,76 + 3,052</v>
      </c>
      <c r="H21" s="31">
        <v>45.76</v>
      </c>
      <c r="I21" s="25">
        <f t="shared" si="8"/>
        <v>1953.86</v>
      </c>
      <c r="J21" s="25" t="str">
        <f t="shared" si="9"/>
        <v>1953,86 = 1905,05 + 45,76 + 3,052</v>
      </c>
      <c r="K21" s="27">
        <v>45.76</v>
      </c>
      <c r="L21" s="25">
        <f t="shared" si="2"/>
        <v>1953.86</v>
      </c>
      <c r="M21" s="25" t="str">
        <f t="shared" si="10"/>
        <v>1953,86 = 1905,05 + 45,76 + 3,052</v>
      </c>
      <c r="N21" s="27">
        <v>45.76</v>
      </c>
      <c r="O21" s="25">
        <f t="shared" si="3"/>
        <v>1953.86</v>
      </c>
      <c r="P21" s="25" t="str">
        <f t="shared" si="11"/>
        <v>1953,86 = 1905,05 + 45,76 + 3,052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996.11</v>
      </c>
      <c r="C26" s="19">
        <v>856.65</v>
      </c>
      <c r="D26" s="20">
        <v>3.052</v>
      </c>
      <c r="E26" s="21">
        <v>39.700000000000003</v>
      </c>
      <c r="F26" s="19">
        <f>ROUND(IF(B26=0,0,B26+C26+E26+D26),2)</f>
        <v>1895.51</v>
      </c>
      <c r="G26" s="22" t="str">
        <f>CONCATENATE(F26," = ",B26," + ",C26," + ",E26," + ",D26,)</f>
        <v>1895,51 = 996,11 + 856,65 + 39,7 + 3,052</v>
      </c>
      <c r="H26" s="21">
        <v>37.729999999999997</v>
      </c>
      <c r="I26" s="19">
        <f>ROUND(IF(H26=0,0,B26+C26+D26+H26),2)</f>
        <v>1893.54</v>
      </c>
      <c r="J26" s="22" t="str">
        <f>CONCATENATE(I26," = ",B26," + ",C26," + ",H26," + ",D26,)</f>
        <v>1893,54 = 996,11 + 856,65 + 37,73 + 3,052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996.11</v>
      </c>
      <c r="C27" s="19">
        <v>1182.68</v>
      </c>
      <c r="D27" s="20">
        <v>3.052</v>
      </c>
      <c r="E27" s="21">
        <v>39.700000000000003</v>
      </c>
      <c r="F27" s="19">
        <f>ROUND(IF(B27=0,0,B27+C27+E27+D27),2)</f>
        <v>2221.54</v>
      </c>
      <c r="G27" s="22" t="str">
        <f>CONCATENATE(F27," = ",B27," + ",C27," + ",E27," + ",D27,)</f>
        <v>2221,54 = 996,11 + 1182,68 + 39,7 + 3,052</v>
      </c>
      <c r="H27" s="21">
        <v>37.729999999999997</v>
      </c>
      <c r="I27" s="19">
        <f t="shared" ref="I27:I50" si="12">ROUND(IF(H27=0,0,B27+C27+D27+H27),2)</f>
        <v>2219.5700000000002</v>
      </c>
      <c r="J27" s="22" t="str">
        <f t="shared" ref="J27:J50" si="13">CONCATENATE(I27," = ",B27," + ",C27," + ",H27," + ",D27,)</f>
        <v>2219,57 = 996,11 + 1182,68 + 37,73 + 3,052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996.11</v>
      </c>
      <c r="C28" s="19">
        <v>1223.32</v>
      </c>
      <c r="D28" s="20">
        <v>3.052</v>
      </c>
      <c r="E28" s="21">
        <v>39.700000000000003</v>
      </c>
      <c r="F28" s="19">
        <f>ROUND(IF(B28=0,0,B28+C28+E28+D28),2)</f>
        <v>2262.1799999999998</v>
      </c>
      <c r="G28" s="22" t="str">
        <f>CONCATENATE(F28," = ",B28," + ",C28," + ",E28," + ",D28,)</f>
        <v>2262,18 = 996,11 + 1223,32 + 39,7 + 3,052</v>
      </c>
      <c r="H28" s="21">
        <v>37.729999999999997</v>
      </c>
      <c r="I28" s="19">
        <f t="shared" si="12"/>
        <v>2260.21</v>
      </c>
      <c r="J28" s="22" t="str">
        <f t="shared" si="13"/>
        <v>2260,21 = 996,11 + 1223,32 + 37,73 + 3,052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996.11</v>
      </c>
      <c r="C29" s="19">
        <v>1400.78</v>
      </c>
      <c r="D29" s="20">
        <v>3.052</v>
      </c>
      <c r="E29" s="21">
        <v>39.700000000000003</v>
      </c>
      <c r="F29" s="19">
        <f>ROUND(IF(B29=0,0,B29+C29+E29+D29),2)</f>
        <v>2439.64</v>
      </c>
      <c r="G29" s="22" t="str">
        <f>CONCATENATE(F29," = ",B29," + ",C29," + ",E29," + ",D29,)</f>
        <v>2439,64 = 996,11 + 1400,78 + 39,7 + 3,052</v>
      </c>
      <c r="H29" s="21">
        <v>37.729999999999997</v>
      </c>
      <c r="I29" s="19">
        <f t="shared" si="12"/>
        <v>2437.67</v>
      </c>
      <c r="J29" s="22" t="str">
        <f t="shared" si="13"/>
        <v>2437,67 = 996,11 + 1400,78 + 37,73 + 3,052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2001.85</v>
      </c>
      <c r="C31" s="19">
        <v>856.65</v>
      </c>
      <c r="D31" s="20">
        <v>3.052</v>
      </c>
      <c r="E31" s="21">
        <v>79.790000000000006</v>
      </c>
      <c r="F31" s="19">
        <f>ROUND(IF(B31=0,0,B31+C31+E31+D31),2)</f>
        <v>2941.34</v>
      </c>
      <c r="G31" s="22" t="str">
        <f>CONCATENATE(F31," = ",B31," + ",C31," + ",E31," + ",D31,)</f>
        <v>2941,34 = 2001,85 + 856,65 + 79,79 + 3,052</v>
      </c>
      <c r="H31" s="21">
        <v>75.83</v>
      </c>
      <c r="I31" s="19">
        <f t="shared" si="12"/>
        <v>2937.38</v>
      </c>
      <c r="J31" s="22" t="str">
        <f t="shared" si="13"/>
        <v>2937,38 = 2001,85 + 856,65 + 75,83 + 3,052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2001.85</v>
      </c>
      <c r="C32" s="19">
        <v>1182.68</v>
      </c>
      <c r="D32" s="20">
        <v>3.052</v>
      </c>
      <c r="E32" s="21">
        <v>79.790000000000006</v>
      </c>
      <c r="F32" s="19">
        <f>ROUND(IF(B32=0,0,B32+C32+E32+D32),2)</f>
        <v>3267.37</v>
      </c>
      <c r="G32" s="22" t="str">
        <f>CONCATENATE(F32," = ",B32," + ",C32," + ",E32," + ",D32,)</f>
        <v>3267,37 = 2001,85 + 1182,68 + 79,79 + 3,052</v>
      </c>
      <c r="H32" s="21">
        <v>75.83</v>
      </c>
      <c r="I32" s="19">
        <f t="shared" si="12"/>
        <v>3263.41</v>
      </c>
      <c r="J32" s="22" t="str">
        <f t="shared" si="13"/>
        <v>3263,41 = 2001,85 + 1182,68 + 75,83 + 3,052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2001.85</v>
      </c>
      <c r="C33" s="19">
        <v>1223.32</v>
      </c>
      <c r="D33" s="20">
        <v>3.052</v>
      </c>
      <c r="E33" s="21">
        <v>79.790000000000006</v>
      </c>
      <c r="F33" s="19">
        <f>ROUND(IF(B33=0,0,B33+C33+E33+D33),2)</f>
        <v>3308.01</v>
      </c>
      <c r="G33" s="22" t="str">
        <f>CONCATENATE(F33," = ",B33," + ",C33," + ",E33," + ",D33,)</f>
        <v>3308,01 = 2001,85 + 1223,32 + 79,79 + 3,052</v>
      </c>
      <c r="H33" s="21">
        <v>75.83</v>
      </c>
      <c r="I33" s="19">
        <f t="shared" si="12"/>
        <v>3304.05</v>
      </c>
      <c r="J33" s="22" t="str">
        <f t="shared" si="13"/>
        <v>3304,05 = 2001,85 + 1223,32 + 75,83 + 3,052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2001.85</v>
      </c>
      <c r="C34" s="19">
        <v>1400.78</v>
      </c>
      <c r="D34" s="20">
        <v>3.052</v>
      </c>
      <c r="E34" s="21">
        <v>79.790000000000006</v>
      </c>
      <c r="F34" s="19">
        <f>ROUND(IF(B34=0,0,B34+C34+E34+D34),2)</f>
        <v>3485.47</v>
      </c>
      <c r="G34" s="22" t="str">
        <f>CONCATENATE(F34," = ",B34," + ",C34," + ",E34," + ",D34,)</f>
        <v>3485,47 = 2001,85 + 1400,78 + 79,79 + 3,052</v>
      </c>
      <c r="H34" s="21">
        <v>75.83</v>
      </c>
      <c r="I34" s="19">
        <f t="shared" si="12"/>
        <v>3481.51</v>
      </c>
      <c r="J34" s="22" t="str">
        <f t="shared" si="13"/>
        <v>3481,51 = 2001,85 + 1400,78 + 75,83 + 3,052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4729.3100000000004</v>
      </c>
      <c r="C36" s="19">
        <v>856.65</v>
      </c>
      <c r="D36" s="20">
        <v>3.052</v>
      </c>
      <c r="E36" s="21">
        <v>188.51</v>
      </c>
      <c r="F36" s="19">
        <f>ROUND(IF(B36=0,0,B36+C36+E36+D36),2)</f>
        <v>5777.52</v>
      </c>
      <c r="G36" s="22" t="str">
        <f>CONCATENATE(F36," = ",B36," + ",C36," + ",E36," + ",D36,)</f>
        <v>5777,52 = 4729,31 + 856,65 + 188,51 + 3,052</v>
      </c>
      <c r="H36" s="21">
        <v>179.15</v>
      </c>
      <c r="I36" s="19">
        <f t="shared" si="12"/>
        <v>5768.16</v>
      </c>
      <c r="J36" s="22" t="str">
        <f t="shared" si="13"/>
        <v>5768,16 = 4729,31 + 856,65 + 179,15 + 3,052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4729.3100000000004</v>
      </c>
      <c r="C37" s="19">
        <v>1182.68</v>
      </c>
      <c r="D37" s="20">
        <v>3.052</v>
      </c>
      <c r="E37" s="21">
        <v>188.51</v>
      </c>
      <c r="F37" s="19">
        <f>ROUND(IF(B37=0,0,B37+C37+E37+D37),2)</f>
        <v>6103.55</v>
      </c>
      <c r="G37" s="22" t="str">
        <f>CONCATENATE(F37," = ",B37," + ",C37," + ",E37," + ",D37,)</f>
        <v>6103,55 = 4729,31 + 1182,68 + 188,51 + 3,052</v>
      </c>
      <c r="H37" s="21">
        <v>179.15</v>
      </c>
      <c r="I37" s="19">
        <f t="shared" si="12"/>
        <v>6094.19</v>
      </c>
      <c r="J37" s="22" t="str">
        <f t="shared" si="13"/>
        <v>6094,19 = 4729,31 + 1182,68 + 179,15 + 3,052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4729.3100000000004</v>
      </c>
      <c r="C38" s="19">
        <v>1223.32</v>
      </c>
      <c r="D38" s="20">
        <v>3.052</v>
      </c>
      <c r="E38" s="21">
        <v>188.51</v>
      </c>
      <c r="F38" s="19">
        <f>ROUND(IF(B38=0,0,B38+C38+E38+D38),2)</f>
        <v>6144.19</v>
      </c>
      <c r="G38" s="22" t="str">
        <f>CONCATENATE(F38," = ",B38," + ",C38," + ",E38," + ",D38,)</f>
        <v>6144,19 = 4729,31 + 1223,32 + 188,51 + 3,052</v>
      </c>
      <c r="H38" s="21">
        <v>179.15</v>
      </c>
      <c r="I38" s="19">
        <f t="shared" si="12"/>
        <v>6134.83</v>
      </c>
      <c r="J38" s="22" t="str">
        <f t="shared" si="13"/>
        <v>6134,83 = 4729,31 + 1223,32 + 179,15 + 3,052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4729.3100000000004</v>
      </c>
      <c r="C39" s="19">
        <v>1400.78</v>
      </c>
      <c r="D39" s="20">
        <v>3.052</v>
      </c>
      <c r="E39" s="21">
        <v>188.51</v>
      </c>
      <c r="F39" s="19">
        <f>ROUND(IF(B39=0,0,B39+C39+E39+D39),2)</f>
        <v>6321.65</v>
      </c>
      <c r="G39" s="22" t="str">
        <f>CONCATENATE(F39," = ",B39," + ",C39," + ",E39," + ",D39,)</f>
        <v>6321,65 = 4729,31 + 1400,78 + 188,51 + 3,052</v>
      </c>
      <c r="H39" s="21">
        <v>179.15</v>
      </c>
      <c r="I39" s="19">
        <f t="shared" si="12"/>
        <v>6312.29</v>
      </c>
      <c r="J39" s="22" t="str">
        <f t="shared" si="13"/>
        <v>6312,29 = 4729,31 + 1400,78 + 179,15 + 3,052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996.11</v>
      </c>
      <c r="C42" s="19">
        <v>856.65</v>
      </c>
      <c r="D42" s="20">
        <v>3.052</v>
      </c>
      <c r="E42" s="21">
        <v>39.700000000000003</v>
      </c>
      <c r="F42" s="19">
        <f>ROUND(IF(B42=0,0,B42+C42+E42+D42),2)</f>
        <v>1895.51</v>
      </c>
      <c r="G42" s="22" t="str">
        <f>CONCATENATE(F42," = ",B42," + ",C42," + ",E42," + ",D42,)</f>
        <v>1895,51 = 996,11 + 856,65 + 39,7 + 3,052</v>
      </c>
      <c r="H42" s="21">
        <v>37.729999999999997</v>
      </c>
      <c r="I42" s="19">
        <f t="shared" si="12"/>
        <v>1893.54</v>
      </c>
      <c r="J42" s="22" t="str">
        <f t="shared" si="13"/>
        <v>1893,54 = 996,11 + 856,65 + 37,73 + 3,052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996.11</v>
      </c>
      <c r="C43" s="19">
        <v>1182.68</v>
      </c>
      <c r="D43" s="20">
        <v>3.052</v>
      </c>
      <c r="E43" s="21">
        <v>39.700000000000003</v>
      </c>
      <c r="F43" s="19">
        <f>ROUND(IF(B43=0,0,B43+C43+E43+D43),2)</f>
        <v>2221.54</v>
      </c>
      <c r="G43" s="22" t="str">
        <f>CONCATENATE(F43," = ",B43," + ",C43," + ",E43," + ",D43,)</f>
        <v>2221,54 = 996,11 + 1182,68 + 39,7 + 3,052</v>
      </c>
      <c r="H43" s="21">
        <v>37.729999999999997</v>
      </c>
      <c r="I43" s="19">
        <f t="shared" si="12"/>
        <v>2219.5700000000002</v>
      </c>
      <c r="J43" s="22" t="str">
        <f t="shared" si="13"/>
        <v>2219,57 = 996,11 + 1182,68 + 37,73 + 3,052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996.11</v>
      </c>
      <c r="C44" s="19">
        <v>1223.32</v>
      </c>
      <c r="D44" s="20">
        <v>3.052</v>
      </c>
      <c r="E44" s="21">
        <v>39.700000000000003</v>
      </c>
      <c r="F44" s="19">
        <f>ROUND(IF(B44=0,0,B44+C44+E44+D44),2)</f>
        <v>2262.1799999999998</v>
      </c>
      <c r="G44" s="22" t="str">
        <f>CONCATENATE(F44," = ",B44," + ",C44," + ",E44," + ",D44,)</f>
        <v>2262,18 = 996,11 + 1223,32 + 39,7 + 3,052</v>
      </c>
      <c r="H44" s="21">
        <v>37.729999999999997</v>
      </c>
      <c r="I44" s="19">
        <f t="shared" si="12"/>
        <v>2260.21</v>
      </c>
      <c r="J44" s="22" t="str">
        <f t="shared" si="13"/>
        <v>2260,21 = 996,11 + 1223,32 + 37,73 + 3,052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996.11</v>
      </c>
      <c r="C45" s="19">
        <v>1400.78</v>
      </c>
      <c r="D45" s="20">
        <v>3.052</v>
      </c>
      <c r="E45" s="21">
        <v>39.700000000000003</v>
      </c>
      <c r="F45" s="19">
        <f>ROUND(IF(B45=0,0,B45+C45+E45+D45),2)</f>
        <v>2439.64</v>
      </c>
      <c r="G45" s="22" t="str">
        <f>CONCATENATE(F45," = ",B45," + ",C45," + ",E45," + ",D45,)</f>
        <v>2439,64 = 996,11 + 1400,78 + 39,7 + 3,052</v>
      </c>
      <c r="H45" s="21">
        <v>37.729999999999997</v>
      </c>
      <c r="I45" s="19">
        <f t="shared" si="12"/>
        <v>2437.67</v>
      </c>
      <c r="J45" s="22" t="str">
        <f t="shared" si="13"/>
        <v>2437,67 = 996,11 + 1400,78 + 37,73 + 3,052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3187.97</v>
      </c>
      <c r="C47" s="19">
        <v>856.65</v>
      </c>
      <c r="D47" s="20">
        <v>3.052</v>
      </c>
      <c r="E47" s="21">
        <v>127.07</v>
      </c>
      <c r="F47" s="19">
        <f>ROUND(IF(B47=0,0,B47+C47+E47+D47),2)</f>
        <v>4174.74</v>
      </c>
      <c r="G47" s="22" t="str">
        <f>CONCATENATE(F47," = ",B47," + ",C47," + ",E47," + ",D47,)</f>
        <v>4174,74 = 3187,97 + 856,65 + 127,07 + 3,052</v>
      </c>
      <c r="H47" s="21">
        <v>120.76</v>
      </c>
      <c r="I47" s="19">
        <f>ROUND(IF(H47=0,0,B47+C47+D47+H47),2)</f>
        <v>4168.43</v>
      </c>
      <c r="J47" s="22" t="str">
        <f t="shared" si="13"/>
        <v>4168,43 = 3187,97 + 856,65 + 120,76 + 3,052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3187.97</v>
      </c>
      <c r="C48" s="19">
        <v>1182.68</v>
      </c>
      <c r="D48" s="20">
        <v>3.052</v>
      </c>
      <c r="E48" s="21">
        <v>127.07</v>
      </c>
      <c r="F48" s="19">
        <f>ROUND(IF(B48=0,0,B48+C48+E48+D48),2)</f>
        <v>4500.7700000000004</v>
      </c>
      <c r="G48" s="22" t="str">
        <f>CONCATENATE(F48," = ",B48," + ",C48," + ",E48," + ",D48,)</f>
        <v>4500,77 = 3187,97 + 1182,68 + 127,07 + 3,052</v>
      </c>
      <c r="H48" s="21">
        <v>120.76</v>
      </c>
      <c r="I48" s="19">
        <f t="shared" si="12"/>
        <v>4494.46</v>
      </c>
      <c r="J48" s="22" t="str">
        <f t="shared" si="13"/>
        <v>4494,46 = 3187,97 + 1182,68 + 120,76 + 3,052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3187.97</v>
      </c>
      <c r="C49" s="19">
        <v>1223.32</v>
      </c>
      <c r="D49" s="20">
        <v>3.052</v>
      </c>
      <c r="E49" s="21">
        <v>127.07</v>
      </c>
      <c r="F49" s="19">
        <f>ROUND(IF(B49=0,0,B49+C49+E49+D49),2)</f>
        <v>4541.41</v>
      </c>
      <c r="G49" s="22" t="str">
        <f>CONCATENATE(F49," = ",B49," + ",C49," + ",E49," + ",D49,)</f>
        <v>4541,41 = 3187,97 + 1223,32 + 127,07 + 3,052</v>
      </c>
      <c r="H49" s="21">
        <v>120.76</v>
      </c>
      <c r="I49" s="19">
        <f t="shared" si="12"/>
        <v>4535.1000000000004</v>
      </c>
      <c r="J49" s="22" t="str">
        <f t="shared" si="13"/>
        <v>4535,1 = 3187,97 + 1223,32 + 120,76 + 3,052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3187.97</v>
      </c>
      <c r="C50" s="25">
        <v>1400.78</v>
      </c>
      <c r="D50" s="26">
        <v>3.052</v>
      </c>
      <c r="E50" s="27">
        <v>127.07</v>
      </c>
      <c r="F50" s="25">
        <f>ROUND(IF(B50=0,0,B50+C50+E50+D50),2)</f>
        <v>4718.87</v>
      </c>
      <c r="G50" s="28" t="str">
        <f>CONCATENATE(F50," = ",B50," + ",C50," + ",E50," + ",D50,)</f>
        <v>4718,87 = 3187,97 + 1400,78 + 127,07 + 3,052</v>
      </c>
      <c r="H50" s="27">
        <v>120.76</v>
      </c>
      <c r="I50" s="25">
        <f t="shared" si="12"/>
        <v>4712.5600000000004</v>
      </c>
      <c r="J50" s="28" t="str">
        <f t="shared" si="13"/>
        <v>4712,56 = 3187,97 + 1400,78 + 120,76 + 3,052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965.39</v>
      </c>
      <c r="C53" s="52">
        <v>856.65</v>
      </c>
      <c r="D53" s="20">
        <v>3.052</v>
      </c>
      <c r="E53" s="21">
        <v>38.479999999999997</v>
      </c>
      <c r="F53" s="19">
        <f t="shared" ref="F53:F57" si="14">ROUND(IF(B53=0,0,B53+C53+E53+D53),2)</f>
        <v>1863.57</v>
      </c>
      <c r="G53" s="22" t="str">
        <f>CONCATENATE(F53," = ",B53," + ",C53," + ",E53," + ",D53,)</f>
        <v>1863,57 = 965,39 + 856,65 + 38,48 + 3,052</v>
      </c>
      <c r="H53" s="21">
        <v>36.57</v>
      </c>
      <c r="I53" s="19">
        <f t="shared" ref="I53:I57" si="15">ROUND(IF(H53=0,0,B53+C53+D53+H53),2)</f>
        <v>1861.66</v>
      </c>
      <c r="J53" s="22" t="str">
        <f t="shared" ref="J53:J56" si="16">CONCATENATE(I53," = ",B53," + ",C53," + ",H53," + ",D53,)</f>
        <v>1861,66 = 965,39 + 856,65 + 36,57 + 3,052</v>
      </c>
      <c r="K53" s="21">
        <v>23.19</v>
      </c>
      <c r="L53" s="19">
        <f t="shared" ref="L53:L57" si="17">ROUND(IF(B53=0,0,B53+C53+D53+K53),2)</f>
        <v>1848.28</v>
      </c>
      <c r="M53" s="22" t="str">
        <f t="shared" ref="M53:M56" si="18">CONCATENATE(L53," = ",B53," + ",C53," + ",K53," + ",D53,)</f>
        <v>1848,28 = 965,39 + 856,65 + 23,19 + 3,052</v>
      </c>
      <c r="N53" s="21">
        <v>12.63</v>
      </c>
      <c r="O53" s="19">
        <f t="shared" ref="O53:O57" si="19">ROUND(IF(B53=0,0,B53+C53+D53+N53),2)</f>
        <v>1837.72</v>
      </c>
      <c r="P53" s="22" t="str">
        <f t="shared" ref="P53:P56" si="20">CONCATENATE(O53," = ",B53," + ",C53," + ",N53," + ",D53,)</f>
        <v>1837,72 = 965,39 + 856,65 + 12,63 + 3,052</v>
      </c>
    </row>
    <row r="54" spans="1:16" ht="17.25" customHeight="1" x14ac:dyDescent="0.3">
      <c r="A54" s="17" t="s">
        <v>13</v>
      </c>
      <c r="B54" s="18">
        <f>$A$76</f>
        <v>965.39</v>
      </c>
      <c r="C54" s="52">
        <v>1182.68</v>
      </c>
      <c r="D54" s="20">
        <v>3.052</v>
      </c>
      <c r="E54" s="21">
        <v>38.479999999999997</v>
      </c>
      <c r="F54" s="19">
        <f t="shared" si="14"/>
        <v>2189.6</v>
      </c>
      <c r="G54" s="22" t="str">
        <f>CONCATENATE(F54," = ",B54," + ",C54," + ",E54," + ",D54,)</f>
        <v>2189,6 = 965,39 + 1182,68 + 38,48 + 3,052</v>
      </c>
      <c r="H54" s="21">
        <v>36.57</v>
      </c>
      <c r="I54" s="19">
        <f t="shared" si="15"/>
        <v>2187.69</v>
      </c>
      <c r="J54" s="22" t="str">
        <f t="shared" si="16"/>
        <v>2187,69 = 965,39 + 1182,68 + 36,57 + 3,052</v>
      </c>
      <c r="K54" s="21">
        <v>23.19</v>
      </c>
      <c r="L54" s="19">
        <f t="shared" si="17"/>
        <v>2174.31</v>
      </c>
      <c r="M54" s="22" t="str">
        <f t="shared" si="18"/>
        <v>2174,31 = 965,39 + 1182,68 + 23,19 + 3,052</v>
      </c>
      <c r="N54" s="21">
        <v>12.63</v>
      </c>
      <c r="O54" s="19">
        <f t="shared" si="19"/>
        <v>2163.75</v>
      </c>
      <c r="P54" s="22" t="str">
        <f t="shared" si="20"/>
        <v>2163,75 = 965,39 + 1182,68 + 12,63 + 3,052</v>
      </c>
    </row>
    <row r="55" spans="1:16" ht="17.25" customHeight="1" x14ac:dyDescent="0.3">
      <c r="A55" s="17" t="s">
        <v>14</v>
      </c>
      <c r="B55" s="18">
        <f>$A$76</f>
        <v>965.39</v>
      </c>
      <c r="C55" s="52">
        <v>1223.32</v>
      </c>
      <c r="D55" s="20">
        <v>3.052</v>
      </c>
      <c r="E55" s="21">
        <v>38.479999999999997</v>
      </c>
      <c r="F55" s="19">
        <f t="shared" si="14"/>
        <v>2230.2399999999998</v>
      </c>
      <c r="G55" s="22" t="str">
        <f>CONCATENATE(F55," = ",B55," + ",C55," + ",E55," + ",D55,)</f>
        <v>2230,24 = 965,39 + 1223,32 + 38,48 + 3,052</v>
      </c>
      <c r="H55" s="21">
        <v>36.57</v>
      </c>
      <c r="I55" s="19">
        <f t="shared" si="15"/>
        <v>2228.33</v>
      </c>
      <c r="J55" s="22" t="str">
        <f t="shared" si="16"/>
        <v>2228,33 = 965,39 + 1223,32 + 36,57 + 3,052</v>
      </c>
      <c r="K55" s="21">
        <v>23.19</v>
      </c>
      <c r="L55" s="19">
        <f t="shared" si="17"/>
        <v>2214.9499999999998</v>
      </c>
      <c r="M55" s="22" t="str">
        <f t="shared" si="18"/>
        <v>2214,95 = 965,39 + 1223,32 + 23,19 + 3,052</v>
      </c>
      <c r="N55" s="21">
        <v>12.63</v>
      </c>
      <c r="O55" s="19">
        <f t="shared" si="19"/>
        <v>2204.39</v>
      </c>
      <c r="P55" s="22" t="str">
        <f t="shared" si="20"/>
        <v>2204,39 = 965,39 + 1223,32 + 12,63 + 3,052</v>
      </c>
    </row>
    <row r="56" spans="1:16" ht="17.25" customHeight="1" x14ac:dyDescent="0.3">
      <c r="A56" s="17" t="s">
        <v>15</v>
      </c>
      <c r="B56" s="18">
        <f>$A$76</f>
        <v>965.39</v>
      </c>
      <c r="C56" s="52">
        <v>1400.78</v>
      </c>
      <c r="D56" s="20">
        <v>3.052</v>
      </c>
      <c r="E56" s="21">
        <v>38.479999999999997</v>
      </c>
      <c r="F56" s="19">
        <f t="shared" si="14"/>
        <v>2407.6999999999998</v>
      </c>
      <c r="G56" s="22" t="str">
        <f>CONCATENATE(F56," = ",B56," + ",C56," + ",E56," + ",D56,)</f>
        <v>2407,7 = 965,39 + 1400,78 + 38,48 + 3,052</v>
      </c>
      <c r="H56" s="21">
        <v>36.57</v>
      </c>
      <c r="I56" s="19">
        <f t="shared" si="15"/>
        <v>2405.79</v>
      </c>
      <c r="J56" s="22" t="str">
        <f t="shared" si="16"/>
        <v>2405,79 = 965,39 + 1400,78 + 36,57 + 3,052</v>
      </c>
      <c r="K56" s="21">
        <v>23.19</v>
      </c>
      <c r="L56" s="19">
        <f t="shared" si="17"/>
        <v>2392.41</v>
      </c>
      <c r="M56" s="22" t="str">
        <f t="shared" si="18"/>
        <v>2392,41 = 965,39 + 1400,78 + 23,19 + 3,052</v>
      </c>
      <c r="N56" s="21">
        <v>12.63</v>
      </c>
      <c r="O56" s="19">
        <f t="shared" si="19"/>
        <v>2381.85</v>
      </c>
      <c r="P56" s="22" t="str">
        <f t="shared" si="20"/>
        <v>2381,85 = 965,39 + 1400,78 + 12,63 + 3,052</v>
      </c>
    </row>
    <row r="57" spans="1:16" ht="17.25" customHeight="1" x14ac:dyDescent="0.3">
      <c r="A57" s="17" t="s">
        <v>28</v>
      </c>
      <c r="B57" s="18">
        <f>A78</f>
        <v>626442.30000000005</v>
      </c>
      <c r="C57" s="53"/>
      <c r="D57" s="54"/>
      <c r="E57" s="21">
        <v>24969.99</v>
      </c>
      <c r="F57" s="19">
        <f t="shared" si="14"/>
        <v>651412.29</v>
      </c>
      <c r="G57" s="22" t="str">
        <f>CONCATENATE(F57," = ",B57," + ",E57,)</f>
        <v>651412,29 = 626442,3 + 24969,99</v>
      </c>
      <c r="H57" s="21">
        <v>23729.63</v>
      </c>
      <c r="I57" s="19">
        <f t="shared" si="15"/>
        <v>650171.93000000005</v>
      </c>
      <c r="J57" s="22" t="str">
        <f>CONCATENATE(I57," = ",B57,," + ",H57,,)</f>
        <v>650171,93 = 626442,3 + 23729,63</v>
      </c>
      <c r="K57" s="21">
        <v>15047.14</v>
      </c>
      <c r="L57" s="19">
        <f t="shared" si="17"/>
        <v>641489.43999999994</v>
      </c>
      <c r="M57" s="22" t="str">
        <f>CONCATENATE(L57," = ",B57," + ",K57)</f>
        <v>641489,44 = 626442,3 + 15047,14</v>
      </c>
      <c r="N57" s="21">
        <v>8193.8700000000008</v>
      </c>
      <c r="O57" s="19">
        <f t="shared" si="19"/>
        <v>634636.17000000004</v>
      </c>
      <c r="P57" s="22" t="str">
        <f>CONCATENATE(O57," = ",B57," + ",N57)</f>
        <v>634636,17 = 626442,3 + 8193,87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965.39</v>
      </c>
      <c r="C60" s="52">
        <v>85.12</v>
      </c>
      <c r="D60" s="20">
        <v>3.052</v>
      </c>
      <c r="E60" s="21">
        <v>38.479999999999997</v>
      </c>
      <c r="F60" s="19">
        <f t="shared" ref="F60:F65" si="21">ROUND(IF(B60=0,0,B60+C60+E60+D60),2)</f>
        <v>1092.04</v>
      </c>
      <c r="G60" s="22" t="str">
        <f>CONCATENATE(F60," = ",B60," + ",C60," + ",E60," + ",D60,)</f>
        <v>1092,04 = 965,39 + 85,12 + 38,48 + 3,052</v>
      </c>
      <c r="H60" s="21">
        <v>36.57</v>
      </c>
      <c r="I60" s="19">
        <f>ROUND(IF(H60=0,0,B60+C60+D60+H60),2)</f>
        <v>1090.1300000000001</v>
      </c>
      <c r="J60" s="22" t="str">
        <f t="shared" ref="J60:J64" si="22">CONCATENATE(I60," = ",B60," + ",C60," + ",H60," + ",D60,)</f>
        <v>1090,13 = 965,39 + 85,12 + 36,57 + 3,052</v>
      </c>
      <c r="K60" s="21">
        <v>23.19</v>
      </c>
      <c r="L60" s="19">
        <f t="shared" ref="L60:L65" si="23">ROUND(IF(B60=0,0,B60+C60+D60+K60),2)</f>
        <v>1076.75</v>
      </c>
      <c r="M60" s="22" t="str">
        <f t="shared" ref="M60:M64" si="24">CONCATENATE(L60," = ",B60," + ",C60," + ",K60," + ",D60,)</f>
        <v>1076,75 = 965,39 + 85,12 + 23,19 + 3,052</v>
      </c>
      <c r="N60" s="21">
        <v>12.63</v>
      </c>
      <c r="O60" s="19">
        <f t="shared" ref="O60:O65" si="25">ROUND(IF(B60=0,0,B60+C60+D60+N60),2)</f>
        <v>1066.19</v>
      </c>
      <c r="P60" s="22" t="str">
        <f t="shared" ref="P60:P64" si="26">CONCATENATE(O60," = ",B60," + ",C60," + ",N60," + ",D60,)</f>
        <v>1066,19 = 965,39 + 85,12 + 12,63 + 3,052</v>
      </c>
    </row>
    <row r="61" spans="1:16" ht="17.25" customHeight="1" x14ac:dyDescent="0.3">
      <c r="A61" s="57" t="s">
        <v>13</v>
      </c>
      <c r="B61" s="58">
        <f>$A$76</f>
        <v>965.39</v>
      </c>
      <c r="C61" s="52">
        <v>120.31</v>
      </c>
      <c r="D61" s="20">
        <v>3.052</v>
      </c>
      <c r="E61" s="21">
        <v>38.479999999999997</v>
      </c>
      <c r="F61" s="19">
        <f t="shared" si="21"/>
        <v>1127.23</v>
      </c>
      <c r="G61" s="22" t="str">
        <f>CONCATENATE(F61," = ",B61," + ",C61," + ",E61," + ",D61,)</f>
        <v>1127,23 = 965,39 + 120,31 + 38,48 + 3,052</v>
      </c>
      <c r="H61" s="21">
        <v>36.57</v>
      </c>
      <c r="I61" s="19">
        <f t="shared" ref="I61:I65" si="27">ROUND(IF(H61=0,0,B61+C61+D61+H61),2)</f>
        <v>1125.32</v>
      </c>
      <c r="J61" s="22" t="str">
        <f t="shared" si="22"/>
        <v>1125,32 = 965,39 + 120,31 + 36,57 + 3,052</v>
      </c>
      <c r="K61" s="21">
        <v>23.19</v>
      </c>
      <c r="L61" s="19">
        <f t="shared" si="23"/>
        <v>1111.94</v>
      </c>
      <c r="M61" s="22" t="str">
        <f t="shared" si="24"/>
        <v>1111,94 = 965,39 + 120,31 + 23,19 + 3,052</v>
      </c>
      <c r="N61" s="21">
        <v>12.63</v>
      </c>
      <c r="O61" s="19">
        <f t="shared" si="25"/>
        <v>1101.3800000000001</v>
      </c>
      <c r="P61" s="22" t="str">
        <f t="shared" si="26"/>
        <v>1101,38 = 965,39 + 120,31 + 12,63 + 3,052</v>
      </c>
    </row>
    <row r="62" spans="1:16" ht="17.25" customHeight="1" x14ac:dyDescent="0.3">
      <c r="A62" s="57" t="s">
        <v>14</v>
      </c>
      <c r="B62" s="58">
        <f>$A$76</f>
        <v>965.39</v>
      </c>
      <c r="C62" s="52">
        <v>192.18</v>
      </c>
      <c r="D62" s="20">
        <v>3.052</v>
      </c>
      <c r="E62" s="21">
        <v>38.479999999999997</v>
      </c>
      <c r="F62" s="19">
        <f t="shared" si="21"/>
        <v>1199.0999999999999</v>
      </c>
      <c r="G62" s="22" t="str">
        <f>CONCATENATE(F62," = ",B62," + ",C62," + ",E62," + ",D62,)</f>
        <v>1199,1 = 965,39 + 192,18 + 38,48 + 3,052</v>
      </c>
      <c r="H62" s="21">
        <v>36.57</v>
      </c>
      <c r="I62" s="19">
        <f t="shared" si="27"/>
        <v>1197.19</v>
      </c>
      <c r="J62" s="22" t="str">
        <f t="shared" si="22"/>
        <v>1197,19 = 965,39 + 192,18 + 36,57 + 3,052</v>
      </c>
      <c r="K62" s="21">
        <v>23.19</v>
      </c>
      <c r="L62" s="19">
        <f t="shared" si="23"/>
        <v>1183.81</v>
      </c>
      <c r="M62" s="22" t="str">
        <f t="shared" si="24"/>
        <v>1183,81 = 965,39 + 192,18 + 23,19 + 3,052</v>
      </c>
      <c r="N62" s="21">
        <v>12.63</v>
      </c>
      <c r="O62" s="19">
        <f t="shared" si="25"/>
        <v>1173.25</v>
      </c>
      <c r="P62" s="22" t="str">
        <f t="shared" si="26"/>
        <v>1173,25 = 965,39 + 192,18 + 12,63 + 3,052</v>
      </c>
    </row>
    <row r="63" spans="1:16" ht="17.25" customHeight="1" x14ac:dyDescent="0.3">
      <c r="A63" s="57" t="s">
        <v>15</v>
      </c>
      <c r="B63" s="58">
        <f>$A$76</f>
        <v>965.39</v>
      </c>
      <c r="C63" s="52">
        <v>335.32</v>
      </c>
      <c r="D63" s="20">
        <v>3.052</v>
      </c>
      <c r="E63" s="21">
        <v>38.479999999999997</v>
      </c>
      <c r="F63" s="19">
        <f t="shared" si="21"/>
        <v>1342.24</v>
      </c>
      <c r="G63" s="22" t="str">
        <f>CONCATENATE(F63," = ",B63," + ",C63," + ",E63," + ",D63,)</f>
        <v>1342,24 = 965,39 + 335,32 + 38,48 + 3,052</v>
      </c>
      <c r="H63" s="21">
        <v>36.57</v>
      </c>
      <c r="I63" s="19">
        <f t="shared" si="27"/>
        <v>1340.33</v>
      </c>
      <c r="J63" s="22" t="str">
        <f t="shared" si="22"/>
        <v>1340,33 = 965,39 + 335,32 + 36,57 + 3,052</v>
      </c>
      <c r="K63" s="21">
        <v>23.19</v>
      </c>
      <c r="L63" s="19">
        <f t="shared" si="23"/>
        <v>1326.95</v>
      </c>
      <c r="M63" s="22" t="str">
        <f t="shared" si="24"/>
        <v>1326,95 = 965,39 + 335,32 + 23,19 + 3,052</v>
      </c>
      <c r="N63" s="21">
        <v>12.63</v>
      </c>
      <c r="O63" s="19">
        <f t="shared" si="25"/>
        <v>1316.39</v>
      </c>
      <c r="P63" s="22" t="str">
        <f t="shared" si="26"/>
        <v>1316,39 = 965,39 + 335,32 + 12,63 + 3,052</v>
      </c>
    </row>
    <row r="64" spans="1:16" ht="17.25" customHeight="1" x14ac:dyDescent="0.3">
      <c r="A64" s="57" t="s">
        <v>30</v>
      </c>
      <c r="B64" s="58">
        <f>$A$76</f>
        <v>965.39</v>
      </c>
      <c r="C64" s="52">
        <v>0</v>
      </c>
      <c r="D64" s="20">
        <v>3.052</v>
      </c>
      <c r="E64" s="21">
        <v>38.479999999999997</v>
      </c>
      <c r="F64" s="19">
        <f t="shared" si="21"/>
        <v>1006.92</v>
      </c>
      <c r="G64" s="22" t="str">
        <f>CONCATENATE(F64," = ",B64," + ",C64," + ",E64," + ",D64,)</f>
        <v>1006,92 = 965,39 + 0 + 38,48 + 3,052</v>
      </c>
      <c r="H64" s="21">
        <v>36.57</v>
      </c>
      <c r="I64" s="19">
        <f t="shared" si="27"/>
        <v>1005.01</v>
      </c>
      <c r="J64" s="22" t="str">
        <f t="shared" si="22"/>
        <v>1005,01 = 965,39 + 0 + 36,57 + 3,052</v>
      </c>
      <c r="K64" s="21">
        <v>23.19</v>
      </c>
      <c r="L64" s="19">
        <f t="shared" si="23"/>
        <v>991.63</v>
      </c>
      <c r="M64" s="22" t="str">
        <f t="shared" si="24"/>
        <v>991,63 = 965,39 + 0 + 23,19 + 3,052</v>
      </c>
      <c r="N64" s="21">
        <v>12.63</v>
      </c>
      <c r="O64" s="19">
        <f t="shared" si="25"/>
        <v>981.07</v>
      </c>
      <c r="P64" s="22" t="str">
        <f t="shared" si="26"/>
        <v>981,07 = 965,39 + 0 + 12,63 + 3,052</v>
      </c>
    </row>
    <row r="65" spans="1:35" ht="17.25" customHeight="1" x14ac:dyDescent="0.3">
      <c r="A65" s="57" t="s">
        <v>31</v>
      </c>
      <c r="B65" s="58">
        <f>A78</f>
        <v>626442.30000000005</v>
      </c>
      <c r="C65" s="52"/>
      <c r="D65" s="20"/>
      <c r="E65" s="21">
        <v>24969.99</v>
      </c>
      <c r="F65" s="19">
        <f t="shared" si="21"/>
        <v>651412.29</v>
      </c>
      <c r="G65" s="22" t="str">
        <f>CONCATENATE(F65," = ",B65," + ",E65,)</f>
        <v>651412,29 = 626442,3 + 24969,99</v>
      </c>
      <c r="H65" s="21">
        <v>23729.63</v>
      </c>
      <c r="I65" s="19">
        <f t="shared" si="27"/>
        <v>650171.93000000005</v>
      </c>
      <c r="J65" s="22" t="str">
        <f>CONCATENATE(I65," = ",B65,," + ",H65,,)</f>
        <v>650171,93 = 626442,3 + 23729,63</v>
      </c>
      <c r="K65" s="21">
        <v>15047.14</v>
      </c>
      <c r="L65" s="19">
        <f t="shared" si="23"/>
        <v>641489.43999999994</v>
      </c>
      <c r="M65" s="22" t="str">
        <f>CONCATENATE(L65," = ",B65," + ",K65)</f>
        <v>641489,44 = 626442,3 + 15047,14</v>
      </c>
      <c r="N65" s="21">
        <v>8193.8700000000008</v>
      </c>
      <c r="O65" s="19">
        <f t="shared" si="25"/>
        <v>634636.17000000004</v>
      </c>
      <c r="P65" s="22" t="str">
        <f>CONCATENATE(O65," = ",B65," + ",N65)</f>
        <v>634636,17 = 626442,3 + 8193,87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512656.88</v>
      </c>
      <c r="D67" s="70"/>
      <c r="E67" s="71"/>
      <c r="F67" s="69">
        <f>C67</f>
        <v>512656.88</v>
      </c>
      <c r="G67" s="22" t="str">
        <f>CONCATENATE(F67," = ",C67)</f>
        <v>512656,88 = 512656,88</v>
      </c>
      <c r="H67" s="72"/>
      <c r="I67" s="73">
        <f>C67</f>
        <v>512656.88</v>
      </c>
      <c r="J67" s="22" t="str">
        <f>CONCATENATE(I67," = ",C67,)</f>
        <v>512656,88 = 512656,88</v>
      </c>
      <c r="K67" s="72"/>
      <c r="L67" s="73">
        <f>C67</f>
        <v>512656.88</v>
      </c>
      <c r="M67" s="22" t="str">
        <f>CONCATENATE(L67," = ",C67,)</f>
        <v>512656,88 = 512656,88</v>
      </c>
      <c r="N67" s="72"/>
      <c r="O67" s="73">
        <f>C67</f>
        <v>512656.88</v>
      </c>
      <c r="P67" s="22" t="str">
        <f>CONCATENATE(O67," = ",C67,)</f>
        <v>512656,88 = 512656,88</v>
      </c>
    </row>
    <row r="68" spans="1:35" ht="17.25" customHeight="1" x14ac:dyDescent="0.3">
      <c r="A68" s="57" t="s">
        <v>13</v>
      </c>
      <c r="B68" s="59"/>
      <c r="C68" s="69">
        <v>698287.82</v>
      </c>
      <c r="D68" s="70"/>
      <c r="E68" s="71"/>
      <c r="F68" s="69">
        <f t="shared" ref="F68:F71" si="28">C68</f>
        <v>698287.82</v>
      </c>
      <c r="G68" s="22" t="str">
        <f t="shared" ref="G68:G71" si="29">CONCATENATE(F68," = ",C68)</f>
        <v>698287,82 = 698287,82</v>
      </c>
      <c r="H68" s="72"/>
      <c r="I68" s="73">
        <f t="shared" ref="I68:I70" si="30">C68</f>
        <v>698287.82</v>
      </c>
      <c r="J68" s="22" t="str">
        <f t="shared" ref="J68:J71" si="31">CONCATENATE(I68," = ",C68,)</f>
        <v>698287,82 = 698287,82</v>
      </c>
      <c r="K68" s="72"/>
      <c r="L68" s="73">
        <f t="shared" ref="L68:L71" si="32">C68</f>
        <v>698287.82</v>
      </c>
      <c r="M68" s="22" t="str">
        <f t="shared" ref="M68:M71" si="33">CONCATENATE(L68," = ",C68,)</f>
        <v>698287,82 = 698287,82</v>
      </c>
      <c r="N68" s="72"/>
      <c r="O68" s="73">
        <f t="shared" ref="O68:O71" si="34">C68</f>
        <v>698287.82</v>
      </c>
      <c r="P68" s="22" t="str">
        <f t="shared" ref="P68:P71" si="35">CONCATENATE(O68," = ",C68,)</f>
        <v>698287,82 = 698287,82</v>
      </c>
    </row>
    <row r="69" spans="1:35" ht="17.25" customHeight="1" x14ac:dyDescent="0.3">
      <c r="A69" s="57" t="s">
        <v>14</v>
      </c>
      <c r="B69" s="59"/>
      <c r="C69" s="69">
        <v>676533.75</v>
      </c>
      <c r="D69" s="74"/>
      <c r="E69" s="71"/>
      <c r="F69" s="69">
        <f t="shared" si="28"/>
        <v>676533.75</v>
      </c>
      <c r="G69" s="22" t="str">
        <f t="shared" si="29"/>
        <v>676533,75 = 676533,75</v>
      </c>
      <c r="H69" s="72"/>
      <c r="I69" s="73">
        <f t="shared" si="30"/>
        <v>676533.75</v>
      </c>
      <c r="J69" s="22" t="str">
        <f t="shared" si="31"/>
        <v>676533,75 = 676533,75</v>
      </c>
      <c r="K69" s="72"/>
      <c r="L69" s="73">
        <f t="shared" si="32"/>
        <v>676533.75</v>
      </c>
      <c r="M69" s="22" t="str">
        <f t="shared" si="33"/>
        <v>676533,75 = 676533,75</v>
      </c>
      <c r="N69" s="72"/>
      <c r="O69" s="73">
        <f t="shared" si="34"/>
        <v>676533.75</v>
      </c>
      <c r="P69" s="22" t="str">
        <f t="shared" si="35"/>
        <v>676533,75 = 676533,75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512656.88</v>
      </c>
      <c r="D71" s="78"/>
      <c r="E71" s="79"/>
      <c r="F71" s="77">
        <f t="shared" si="28"/>
        <v>512656.88</v>
      </c>
      <c r="G71" s="28" t="str">
        <f t="shared" si="29"/>
        <v>512656,88 = 512656,88</v>
      </c>
      <c r="H71" s="80"/>
      <c r="I71" s="81">
        <f>C71</f>
        <v>512656.88</v>
      </c>
      <c r="J71" s="28" t="str">
        <f t="shared" si="31"/>
        <v>512656,88 = 512656,88</v>
      </c>
      <c r="K71" s="80"/>
      <c r="L71" s="81">
        <f t="shared" si="32"/>
        <v>512656.88</v>
      </c>
      <c r="M71" s="28" t="str">
        <f t="shared" si="33"/>
        <v>512656,88 = 512656,88</v>
      </c>
      <c r="N71" s="80"/>
      <c r="O71" s="81">
        <f t="shared" si="34"/>
        <v>512656.88</v>
      </c>
      <c r="P71" s="28" t="str">
        <f t="shared" si="35"/>
        <v>512656,88 = 512656,88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1905.05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42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965.39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43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626442.30000000005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996.11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2001.85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4729.3100000000004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996.11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3187.97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Ридель Екатерина Игоревна</cp:lastModifiedBy>
  <dcterms:created xsi:type="dcterms:W3CDTF">2016-02-17T09:57:54Z</dcterms:created>
  <dcterms:modified xsi:type="dcterms:W3CDTF">2016-02-17T10:19:06Z</dcterms:modified>
</cp:coreProperties>
</file>